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600" windowWidth="20520" windowHeight="7485" activeTab="1"/>
  </bookViews>
  <sheets>
    <sheet name="Premier" sheetId="1" r:id="rId1"/>
    <sheet name="Div 1" sheetId="7" r:id="rId2"/>
    <sheet name="Div 2" sheetId="3" r:id="rId3"/>
    <sheet name="Div 3" sheetId="4" r:id="rId4"/>
    <sheet name="Div 4" sheetId="5" r:id="rId5"/>
  </sheets>
  <definedNames>
    <definedName name="_xlnm._FilterDatabase" localSheetId="0" hidden="1">Premier!$A$4:$K$8</definedName>
    <definedName name="_xlnm.Print_Area" localSheetId="0">Premier!$A$1:$K$11</definedName>
  </definedNames>
  <calcPr calcId="124519"/>
</workbook>
</file>

<file path=xl/calcChain.xml><?xml version="1.0" encoding="utf-8"?>
<calcChain xmlns="http://schemas.openxmlformats.org/spreadsheetml/2006/main">
  <c r="K13" i="1"/>
  <c r="J13"/>
  <c r="B13"/>
  <c r="K12"/>
  <c r="J12"/>
  <c r="B12"/>
  <c r="K10"/>
  <c r="J10"/>
  <c r="B10"/>
  <c r="K11"/>
  <c r="J11"/>
  <c r="B11"/>
  <c r="K6"/>
  <c r="J6"/>
  <c r="B6"/>
  <c r="K9"/>
  <c r="J9"/>
  <c r="B9"/>
  <c r="K8"/>
  <c r="J8"/>
  <c r="B8"/>
  <c r="K7"/>
  <c r="J7"/>
  <c r="B7"/>
  <c r="K5"/>
  <c r="J5"/>
  <c r="B5"/>
  <c r="K4"/>
  <c r="J4"/>
  <c r="B4"/>
  <c r="K3"/>
  <c r="J3"/>
  <c r="B3"/>
  <c r="J5" i="5"/>
  <c r="J5" i="4"/>
  <c r="J4" i="7"/>
  <c r="J10" i="5"/>
  <c r="B10"/>
  <c r="K9"/>
  <c r="J9"/>
  <c r="B9"/>
  <c r="J8"/>
  <c r="B8"/>
  <c r="K7"/>
  <c r="J7"/>
  <c r="B7"/>
  <c r="K5"/>
  <c r="B5"/>
  <c r="K4"/>
  <c r="J4"/>
  <c r="B4"/>
  <c r="K3"/>
  <c r="J3"/>
  <c r="B3"/>
  <c r="K6"/>
  <c r="J6"/>
  <c r="B6"/>
  <c r="K9" i="4"/>
  <c r="J9"/>
  <c r="B9"/>
  <c r="K10"/>
  <c r="J10"/>
  <c r="B10"/>
  <c r="K8"/>
  <c r="J8"/>
  <c r="B8"/>
  <c r="J11"/>
  <c r="B11"/>
  <c r="K3"/>
  <c r="J3"/>
  <c r="B3"/>
  <c r="K4"/>
  <c r="J4"/>
  <c r="B4"/>
  <c r="K7"/>
  <c r="J7"/>
  <c r="B7"/>
  <c r="K5"/>
  <c r="B5"/>
  <c r="K6"/>
  <c r="J6"/>
  <c r="B6"/>
  <c r="K7" i="3"/>
  <c r="J7"/>
  <c r="B7"/>
  <c r="K9"/>
  <c r="J9"/>
  <c r="B9"/>
  <c r="K4"/>
  <c r="J4"/>
  <c r="B4"/>
  <c r="K6"/>
  <c r="J6"/>
  <c r="B6"/>
  <c r="K12"/>
  <c r="J12"/>
  <c r="B12"/>
  <c r="K11"/>
  <c r="J11"/>
  <c r="B11"/>
  <c r="K3"/>
  <c r="J3"/>
  <c r="B3"/>
  <c r="K5"/>
  <c r="J5"/>
  <c r="B5"/>
  <c r="K8"/>
  <c r="J8"/>
  <c r="B8"/>
  <c r="K10"/>
  <c r="J10"/>
  <c r="B10"/>
  <c r="K9" i="7"/>
  <c r="J9"/>
  <c r="B9"/>
  <c r="K11"/>
  <c r="J11"/>
  <c r="B11"/>
  <c r="K3"/>
  <c r="J3"/>
  <c r="B3"/>
  <c r="K13"/>
  <c r="J13"/>
  <c r="B13"/>
  <c r="K10"/>
  <c r="J10"/>
  <c r="B10"/>
  <c r="K12"/>
  <c r="J12"/>
  <c r="B12"/>
  <c r="K6"/>
  <c r="J6"/>
  <c r="B6"/>
  <c r="K8"/>
  <c r="J8"/>
  <c r="B8"/>
  <c r="K5"/>
  <c r="J5"/>
  <c r="B5"/>
  <c r="K7"/>
  <c r="J7"/>
  <c r="B7"/>
  <c r="K4"/>
  <c r="B4"/>
</calcChain>
</file>

<file path=xl/sharedStrings.xml><?xml version="1.0" encoding="utf-8"?>
<sst xmlns="http://schemas.openxmlformats.org/spreadsheetml/2006/main" count="124" uniqueCount="70">
  <si>
    <t>Team</t>
  </si>
  <si>
    <t>Played</t>
  </si>
  <si>
    <t>Won</t>
  </si>
  <si>
    <t>Draw</t>
  </si>
  <si>
    <t>Lost</t>
  </si>
  <si>
    <t>Points</t>
  </si>
  <si>
    <t>Claremont</t>
  </si>
  <si>
    <t>Parkfield</t>
  </si>
  <si>
    <t>Queensway</t>
  </si>
  <si>
    <t>Vipers</t>
  </si>
  <si>
    <t>Spears</t>
  </si>
  <si>
    <t>Abbey</t>
  </si>
  <si>
    <t>Arrows</t>
  </si>
  <si>
    <t>Neptune</t>
  </si>
  <si>
    <t>Bishops</t>
  </si>
  <si>
    <t>Priory</t>
  </si>
  <si>
    <t>Chalice</t>
  </si>
  <si>
    <t>Premier</t>
  </si>
  <si>
    <t>Division 1</t>
  </si>
  <si>
    <t>Division 2</t>
  </si>
  <si>
    <t>Division 3</t>
  </si>
  <si>
    <t>*  2 points deducted as match not played</t>
  </si>
  <si>
    <t>@ 3 points deducted as player not affiliated</t>
  </si>
  <si>
    <t>% 2 points deducted as category violations</t>
  </si>
  <si>
    <t>Saturn</t>
  </si>
  <si>
    <t>Harlequins</t>
  </si>
  <si>
    <t>Quantock</t>
  </si>
  <si>
    <t>Comeytrowe</t>
  </si>
  <si>
    <t>Highfield</t>
  </si>
  <si>
    <t>Minstrels</t>
  </si>
  <si>
    <t>Thorns</t>
  </si>
  <si>
    <t>Jesters</t>
  </si>
  <si>
    <t>Division 4</t>
  </si>
  <si>
    <t>Jupiter</t>
  </si>
  <si>
    <t>Tomahawks</t>
  </si>
  <si>
    <t>Blackdown</t>
  </si>
  <si>
    <t>Dolphins</t>
  </si>
  <si>
    <t>Lost 50%</t>
  </si>
  <si>
    <t>Lost within 5</t>
  </si>
  <si>
    <t>Goals For</t>
  </si>
  <si>
    <t xml:space="preserve">Goals Against </t>
  </si>
  <si>
    <t>Goal Average</t>
  </si>
  <si>
    <t>Goals Against</t>
  </si>
  <si>
    <t>Monmouth</t>
  </si>
  <si>
    <t>Panthers</t>
  </si>
  <si>
    <t>Queens</t>
  </si>
  <si>
    <t>Pumas</t>
  </si>
  <si>
    <t>Diamonds</t>
  </si>
  <si>
    <t>Lost Within 5</t>
  </si>
  <si>
    <t>Newbarn</t>
  </si>
  <si>
    <t>Swans</t>
  </si>
  <si>
    <t>Tone</t>
  </si>
  <si>
    <t>Wyndham</t>
  </si>
  <si>
    <t>Hendford</t>
  </si>
  <si>
    <t>Aldon</t>
  </si>
  <si>
    <t>Darts</t>
  </si>
  <si>
    <t>Tudor</t>
  </si>
  <si>
    <t>Reckleford</t>
  </si>
  <si>
    <t>Sharks</t>
  </si>
  <si>
    <t>Kestrels</t>
  </si>
  <si>
    <t>Walton</t>
  </si>
  <si>
    <t>Venus</t>
  </si>
  <si>
    <t>Canons</t>
  </si>
  <si>
    <t>Stingrays</t>
  </si>
  <si>
    <t>Newton</t>
  </si>
  <si>
    <t>Frome All Stars</t>
  </si>
  <si>
    <t>Summerhouse</t>
  </si>
  <si>
    <t>Brendon*</t>
  </si>
  <si>
    <t>Musketeers*</t>
  </si>
  <si>
    <t>Cheetahs*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</si>
</sst>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10"/>
      <name val="Arial"/>
      <family val="2"/>
    </font>
    <font>
      <sz val="11"/>
      <color theme="1"/>
      <name val="Microsoft New Tai Lue"/>
      <family val="2"/>
    </font>
    <font>
      <sz val="11"/>
      <name val="Microsoft New Tai Lue"/>
      <family val="2"/>
    </font>
    <font>
      <sz val="11"/>
      <color rgb="FF000000"/>
      <name val="Microsoft New Tai Lue"/>
      <family val="2"/>
    </font>
    <font>
      <b/>
      <sz val="11"/>
      <name val="Microsoft New Tai Lue"/>
      <family val="2"/>
    </font>
    <font>
      <sz val="11"/>
      <name val="Arial"/>
      <family val="2"/>
    </font>
    <font>
      <sz val="11"/>
      <name val="Microsoft New Tai Lue"/>
      <family val="2"/>
    </font>
    <font>
      <sz val="11"/>
      <color rgb="FF000000"/>
      <name val="Microsoft New Tai Lue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6" borderId="4" xfId="0" applyFont="1" applyFill="1" applyBorder="1" applyAlignment="1"/>
    <xf numFmtId="0" fontId="3" fillId="6" borderId="3" xfId="0" applyFont="1" applyFill="1" applyBorder="1" applyAlignment="1"/>
    <xf numFmtId="0" fontId="6" fillId="6" borderId="5" xfId="0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quotePrefix="1" applyFont="1" applyFill="1" applyBorder="1"/>
    <xf numFmtId="0" fontId="3" fillId="2" borderId="1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2" borderId="1" xfId="0" applyFont="1" applyFill="1" applyBorder="1"/>
    <xf numFmtId="0" fontId="6" fillId="0" borderId="0" xfId="0" applyFont="1" applyFill="1"/>
    <xf numFmtId="14" fontId="6" fillId="0" borderId="1" xfId="0" applyNumberFormat="1" applyFont="1" applyFill="1" applyBorder="1"/>
    <xf numFmtId="0" fontId="6" fillId="0" borderId="1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2" xfId="0" quotePrefix="1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0" borderId="10" xfId="0" applyFont="1" applyFill="1" applyBorder="1"/>
    <xf numFmtId="0" fontId="5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5" fillId="3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6" fillId="7" borderId="4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164" fontId="7" fillId="7" borderId="8" xfId="0" applyNumberFormat="1" applyFont="1" applyFill="1" applyBorder="1" applyAlignment="1">
      <alignment horizontal="center" vertical="center"/>
    </xf>
    <xf numFmtId="0" fontId="7" fillId="7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164" formatCode="0.000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New Tai L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K13" totalsRowShown="0" headerRowDxfId="60" dataDxfId="58" headerRowBorderDxfId="59" tableBorderDxfId="57" totalsRowBorderDxfId="56">
  <autoFilter ref="A2:K13"/>
  <sortState ref="A3:K13">
    <sortCondition descending="1" ref="K3:K13"/>
    <sortCondition descending="1" ref="J3:J13"/>
  </sortState>
  <tableColumns count="11">
    <tableColumn id="1" name="Team" dataDxfId="55"/>
    <tableColumn id="2" name="Played" dataDxfId="54">
      <calculatedColumnFormula>+(C3)+(D3)+(E3)</calculatedColumnFormula>
    </tableColumn>
    <tableColumn id="3" name="Won" dataDxfId="53"/>
    <tableColumn id="4" name="Draw" dataDxfId="52"/>
    <tableColumn id="5" name="Lost" dataDxfId="51"/>
    <tableColumn id="6" name="Lost 50%" dataDxfId="50"/>
    <tableColumn id="7" name="Lost within 5" dataDxfId="49"/>
    <tableColumn id="8" name="Goals For" dataDxfId="48"/>
    <tableColumn id="9" name="Goals Against " dataDxfId="47"/>
    <tableColumn id="10" name="Goal Average" dataDxfId="46">
      <calculatedColumnFormula>SUM(H3/I3)</calculatedColumnFormula>
    </tableColumn>
    <tableColumn id="11" name="Points" dataDxfId="45">
      <calculatedColumnFormula>+(C3*5)+(D3*3)+(F3)+(G3*2)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4213" displayName="Table4213" ref="A2:K14" totalsRowShown="0" headerRowDxfId="44" dataDxfId="42" headerRowBorderDxfId="43" tableBorderDxfId="41">
  <autoFilter ref="A2:K14"/>
  <sortState ref="A3:K14">
    <sortCondition descending="1" ref="K3:K14"/>
    <sortCondition descending="1" ref="J3:J14"/>
  </sortState>
  <tableColumns count="11">
    <tableColumn id="1" name="Team" dataDxfId="40"/>
    <tableColumn id="2" name="Played" dataDxfId="39"/>
    <tableColumn id="3" name="Won" dataDxfId="38"/>
    <tableColumn id="4" name="Draw" dataDxfId="37"/>
    <tableColumn id="5" name="Lost" dataDxfId="36"/>
    <tableColumn id="6" name="Lost 50%" dataDxfId="35"/>
    <tableColumn id="7" name="Lost within 5" dataDxfId="34"/>
    <tableColumn id="8" name="Goals For" dataDxfId="33"/>
    <tableColumn id="9" name="Goals Against" dataDxfId="32"/>
    <tableColumn id="10" name="Goal Average" dataDxfId="31"/>
    <tableColumn id="11" name="Points" dataDxfId="3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1" name="Table3812" displayName="Table3812" ref="A2:K12" totalsRowShown="0" headerRowDxfId="29" dataDxfId="27" headerRowBorderDxfId="28" tableBorderDxfId="26">
  <autoFilter ref="A2:K12"/>
  <sortState ref="A3:K12">
    <sortCondition descending="1" ref="K3:K12"/>
    <sortCondition descending="1" ref="J3:J12"/>
  </sortState>
  <tableColumns count="11">
    <tableColumn id="1" name="Team" dataDxfId="25"/>
    <tableColumn id="2" name="Played" dataDxfId="24">
      <calculatedColumnFormula>+(C3)+(D3)+(E3)</calculatedColumnFormula>
    </tableColumn>
    <tableColumn id="3" name="Won" dataDxfId="23"/>
    <tableColumn id="4" name="Draw" dataDxfId="22"/>
    <tableColumn id="5" name="Lost" dataDxfId="21"/>
    <tableColumn id="6" name="Lost 50%" dataDxfId="20"/>
    <tableColumn id="7" name="Lost within 5" dataDxfId="19"/>
    <tableColumn id="8" name="Goals For" dataDxfId="18"/>
    <tableColumn id="9" name="Goals Against" dataDxfId="17"/>
    <tableColumn id="10" name="Goal Average" dataDxfId="16">
      <calculatedColumnFormula>SUM(H3/I3)</calculatedColumnFormula>
    </tableColumn>
    <tableColumn id="11" name="Points" dataDxfId="15">
      <calculatedColumnFormula>+(C3*5)+(D3*3)+(F3)+(G3*2)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20" name="Table421" displayName="Table421" ref="A2:K12" totalsRowShown="0" headerRowDxfId="14" dataDxfId="12" headerRowBorderDxfId="13" tableBorderDxfId="11">
  <autoFilter ref="A2:K12"/>
  <sortState ref="A3:K12">
    <sortCondition descending="1" ref="K3:K12"/>
    <sortCondition descending="1" ref="J3:J12"/>
  </sortState>
  <tableColumns count="11">
    <tableColumn id="1" name="Team" dataDxfId="10"/>
    <tableColumn id="2" name="Played" dataDxfId="9"/>
    <tableColumn id="3" name="Won" dataDxfId="8"/>
    <tableColumn id="4" name="Draw" dataDxfId="7"/>
    <tableColumn id="5" name="Lost" dataDxfId="6"/>
    <tableColumn id="6" name="Lost 50%" dataDxfId="5"/>
    <tableColumn id="7" name="Lost within 5" dataDxfId="4"/>
    <tableColumn id="8" name="Goals For" dataDxfId="3"/>
    <tableColumn id="9" name="Goals Against" dataDxfId="2"/>
    <tableColumn id="10" name="Goal Average" dataDxfId="1"/>
    <tableColumn id="11" name="Point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>
      <selection activeCell="E13" sqref="E13"/>
    </sheetView>
  </sheetViews>
  <sheetFormatPr defaultRowHeight="12.75"/>
  <cols>
    <col min="1" max="1" width="17.5703125" style="1" customWidth="1"/>
    <col min="2" max="2" width="9.140625" style="1" customWidth="1"/>
    <col min="3" max="3" width="8.85546875" style="1" customWidth="1"/>
    <col min="4" max="4" width="7.85546875" style="1" customWidth="1"/>
    <col min="5" max="5" width="9" style="1" customWidth="1"/>
    <col min="6" max="6" width="9.42578125" style="1" customWidth="1"/>
    <col min="7" max="7" width="10" style="1" customWidth="1"/>
    <col min="8" max="8" width="9.28515625" style="1" customWidth="1"/>
    <col min="9" max="9" width="10.28515625" style="1" customWidth="1"/>
    <col min="10" max="10" width="11" style="1" customWidth="1"/>
    <col min="11" max="11" width="8.85546875" style="1" bestFit="1" customWidth="1"/>
    <col min="12" max="12" width="17.85546875" customWidth="1"/>
  </cols>
  <sheetData>
    <row r="1" spans="1:11" ht="16.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67.5" customHeight="1">
      <c r="A2" s="48" t="s">
        <v>0</v>
      </c>
      <c r="B2" s="49" t="s">
        <v>1</v>
      </c>
      <c r="C2" s="46" t="s">
        <v>2</v>
      </c>
      <c r="D2" s="46" t="s">
        <v>3</v>
      </c>
      <c r="E2" s="46" t="s">
        <v>4</v>
      </c>
      <c r="F2" s="46" t="s">
        <v>37</v>
      </c>
      <c r="G2" s="46" t="s">
        <v>38</v>
      </c>
      <c r="H2" s="46" t="s">
        <v>39</v>
      </c>
      <c r="I2" s="46" t="s">
        <v>40</v>
      </c>
      <c r="J2" s="46" t="s">
        <v>41</v>
      </c>
      <c r="K2" s="50" t="s">
        <v>5</v>
      </c>
    </row>
    <row r="3" spans="1:11" ht="16.5">
      <c r="A3" s="75" t="s">
        <v>34</v>
      </c>
      <c r="B3" s="76">
        <f>+(C3)+(D3)+(E3)</f>
        <v>11</v>
      </c>
      <c r="C3" s="76">
        <v>11</v>
      </c>
      <c r="D3" s="76">
        <v>0</v>
      </c>
      <c r="E3" s="76">
        <v>0</v>
      </c>
      <c r="F3" s="76">
        <v>0</v>
      </c>
      <c r="G3" s="76">
        <v>0</v>
      </c>
      <c r="H3" s="76">
        <v>611</v>
      </c>
      <c r="I3" s="76">
        <v>469</v>
      </c>
      <c r="J3" s="77">
        <f>SUM(H3/I3)</f>
        <v>1.3027718550106611</v>
      </c>
      <c r="K3" s="78">
        <f>+(C3*5)+(D3*3)+(F3)+(G3*2)</f>
        <v>55</v>
      </c>
    </row>
    <row r="4" spans="1:11" ht="16.5">
      <c r="A4" s="75" t="s">
        <v>6</v>
      </c>
      <c r="B4" s="76">
        <f>+(C4)+(D4)+(E4)</f>
        <v>12</v>
      </c>
      <c r="C4" s="76">
        <v>8</v>
      </c>
      <c r="D4" s="76">
        <v>0</v>
      </c>
      <c r="E4" s="76">
        <v>4</v>
      </c>
      <c r="F4" s="76">
        <v>2</v>
      </c>
      <c r="G4" s="76">
        <v>2</v>
      </c>
      <c r="H4" s="76">
        <v>602</v>
      </c>
      <c r="I4" s="76">
        <v>494</v>
      </c>
      <c r="J4" s="77">
        <f>SUM(H4/I4)</f>
        <v>1.2186234817813766</v>
      </c>
      <c r="K4" s="78">
        <f>+(C4*5)+(D4*3)+(F4)+(G4*2)</f>
        <v>46</v>
      </c>
    </row>
    <row r="5" spans="1:11" ht="16.5">
      <c r="A5" s="75" t="s">
        <v>64</v>
      </c>
      <c r="B5" s="79">
        <f>+(C5)+(D5)+(E5)</f>
        <v>11</v>
      </c>
      <c r="C5" s="76">
        <v>8</v>
      </c>
      <c r="D5" s="76">
        <v>0</v>
      </c>
      <c r="E5" s="76">
        <v>3</v>
      </c>
      <c r="F5" s="76">
        <v>3</v>
      </c>
      <c r="G5" s="76">
        <v>0</v>
      </c>
      <c r="H5" s="76">
        <v>497</v>
      </c>
      <c r="I5" s="76">
        <v>441</v>
      </c>
      <c r="J5" s="77">
        <f>SUM(H5/I5)</f>
        <v>1.126984126984127</v>
      </c>
      <c r="K5" s="80">
        <f>+(C5*5)+(D5*3)+(F5)+(G5*2)</f>
        <v>43</v>
      </c>
    </row>
    <row r="6" spans="1:11" ht="16.5">
      <c r="A6" s="75" t="s">
        <v>25</v>
      </c>
      <c r="B6" s="76">
        <f>+(C6)+(D6)+(E6)</f>
        <v>12</v>
      </c>
      <c r="C6" s="76">
        <v>7</v>
      </c>
      <c r="D6" s="76">
        <v>0</v>
      </c>
      <c r="E6" s="76">
        <v>5</v>
      </c>
      <c r="F6" s="76">
        <v>3</v>
      </c>
      <c r="G6" s="76">
        <v>1</v>
      </c>
      <c r="H6" s="76">
        <v>531</v>
      </c>
      <c r="I6" s="76">
        <v>512</v>
      </c>
      <c r="J6" s="77">
        <f>SUM(H6/I6)</f>
        <v>1.037109375</v>
      </c>
      <c r="K6" s="78">
        <f>+(C6*5)+(D6*3)+(F6)+(G6*2)</f>
        <v>40</v>
      </c>
    </row>
    <row r="7" spans="1:11" ht="16.5">
      <c r="A7" s="75" t="s">
        <v>7</v>
      </c>
      <c r="B7" s="76">
        <f>+(C7)+(D7)+(E7)</f>
        <v>13</v>
      </c>
      <c r="C7" s="76">
        <v>6</v>
      </c>
      <c r="D7" s="76">
        <v>1</v>
      </c>
      <c r="E7" s="76">
        <v>6</v>
      </c>
      <c r="F7" s="76">
        <v>6</v>
      </c>
      <c r="G7" s="76">
        <v>0</v>
      </c>
      <c r="H7" s="76">
        <v>573</v>
      </c>
      <c r="I7" s="76">
        <v>569</v>
      </c>
      <c r="J7" s="77">
        <f>SUM(H7/I7)</f>
        <v>1.0070298769771528</v>
      </c>
      <c r="K7" s="78">
        <f>+(C7*5)+(D7*3)+(F7)+(G7*2)</f>
        <v>39</v>
      </c>
    </row>
    <row r="8" spans="1:11" ht="16.5">
      <c r="A8" s="75" t="s">
        <v>50</v>
      </c>
      <c r="B8" s="76">
        <f>+(C8)+(D8)+(E8)</f>
        <v>10</v>
      </c>
      <c r="C8" s="76">
        <v>6</v>
      </c>
      <c r="D8" s="76">
        <v>1</v>
      </c>
      <c r="E8" s="76">
        <v>3</v>
      </c>
      <c r="F8" s="76">
        <v>3</v>
      </c>
      <c r="G8" s="76">
        <v>0</v>
      </c>
      <c r="H8" s="76">
        <v>424</v>
      </c>
      <c r="I8" s="76">
        <v>332</v>
      </c>
      <c r="J8" s="77">
        <f>SUM(H8/I8)</f>
        <v>1.2771084337349397</v>
      </c>
      <c r="K8" s="78">
        <f>+(C8*5)+(D8*3)+(F8)+(G8*2)</f>
        <v>36</v>
      </c>
    </row>
    <row r="9" spans="1:11" ht="16.5">
      <c r="A9" s="75" t="s">
        <v>51</v>
      </c>
      <c r="B9" s="79">
        <f>+(C9)+(D9)+(E9)</f>
        <v>10</v>
      </c>
      <c r="C9" s="76">
        <v>6</v>
      </c>
      <c r="D9" s="76">
        <v>0</v>
      </c>
      <c r="E9" s="76">
        <v>4</v>
      </c>
      <c r="F9" s="76">
        <v>3</v>
      </c>
      <c r="G9" s="76">
        <v>1</v>
      </c>
      <c r="H9" s="76">
        <v>467</v>
      </c>
      <c r="I9" s="76">
        <v>441</v>
      </c>
      <c r="J9" s="77">
        <f>SUM(H9/I9)</f>
        <v>1.0589569160997732</v>
      </c>
      <c r="K9" s="80">
        <f>+(C9*5)+(D9*3)+(F9)+(G9*2)</f>
        <v>35</v>
      </c>
    </row>
    <row r="10" spans="1:11" ht="16.5">
      <c r="A10" s="75" t="s">
        <v>33</v>
      </c>
      <c r="B10" s="79">
        <f>+(C10)+(D10)+(E10)</f>
        <v>9</v>
      </c>
      <c r="C10" s="76">
        <v>2</v>
      </c>
      <c r="D10" s="76">
        <v>0</v>
      </c>
      <c r="E10" s="76">
        <v>7</v>
      </c>
      <c r="F10" s="76">
        <v>5</v>
      </c>
      <c r="G10" s="76">
        <v>2</v>
      </c>
      <c r="H10" s="76">
        <v>391</v>
      </c>
      <c r="I10" s="76">
        <v>427</v>
      </c>
      <c r="J10" s="77">
        <f>SUM(H10/I10)</f>
        <v>0.91569086651053866</v>
      </c>
      <c r="K10" s="80">
        <f>+(C10*5)+(D10*3)+(F10)+(G10*2)</f>
        <v>19</v>
      </c>
    </row>
    <row r="11" spans="1:11" ht="16.5">
      <c r="A11" s="75" t="s">
        <v>9</v>
      </c>
      <c r="B11" s="79">
        <f>+(C11)+(D11)+(E11)</f>
        <v>9</v>
      </c>
      <c r="C11" s="76">
        <v>2</v>
      </c>
      <c r="D11" s="76">
        <v>0</v>
      </c>
      <c r="E11" s="76">
        <v>7</v>
      </c>
      <c r="F11" s="76">
        <v>6</v>
      </c>
      <c r="G11" s="76">
        <v>1</v>
      </c>
      <c r="H11" s="76">
        <v>372</v>
      </c>
      <c r="I11" s="76">
        <v>427</v>
      </c>
      <c r="J11" s="77">
        <f>SUM(H11/I11)</f>
        <v>0.87119437939110067</v>
      </c>
      <c r="K11" s="80">
        <f>+(C11*5)+(D11*3)+(F11)+(G11*2)</f>
        <v>18</v>
      </c>
    </row>
    <row r="12" spans="1:11" ht="16.5">
      <c r="A12" s="75" t="s">
        <v>11</v>
      </c>
      <c r="B12" s="79">
        <f>+(C12)+(D12)+(E12)</f>
        <v>9</v>
      </c>
      <c r="C12" s="76">
        <v>2</v>
      </c>
      <c r="D12" s="76">
        <v>0</v>
      </c>
      <c r="E12" s="76">
        <v>7</v>
      </c>
      <c r="F12" s="76">
        <v>6</v>
      </c>
      <c r="G12" s="76">
        <v>0</v>
      </c>
      <c r="H12" s="76">
        <v>307</v>
      </c>
      <c r="I12" s="76">
        <v>410</v>
      </c>
      <c r="J12" s="77">
        <f>SUM(H12/I12)</f>
        <v>0.74878048780487805</v>
      </c>
      <c r="K12" s="80">
        <f>+(C12*5)+(D12*3)+(F12)+(G12*2)</f>
        <v>16</v>
      </c>
    </row>
    <row r="13" spans="1:11" ht="16.5">
      <c r="A13" s="75" t="s">
        <v>52</v>
      </c>
      <c r="B13" s="79">
        <f>+(C13)+(D13)+(E13)</f>
        <v>12</v>
      </c>
      <c r="C13" s="76">
        <v>0</v>
      </c>
      <c r="D13" s="76">
        <v>0</v>
      </c>
      <c r="E13" s="76">
        <v>12</v>
      </c>
      <c r="F13" s="76">
        <v>7</v>
      </c>
      <c r="G13" s="76">
        <v>1</v>
      </c>
      <c r="H13" s="76">
        <v>346</v>
      </c>
      <c r="I13" s="76">
        <v>599</v>
      </c>
      <c r="J13" s="77">
        <f>SUM(H13/I13)</f>
        <v>0.57762938230383976</v>
      </c>
      <c r="K13" s="80">
        <f>+(C13*5)+(D13*3)+(F13)+(G13*2)</f>
        <v>9</v>
      </c>
    </row>
    <row r="14" spans="1:11" ht="16.5">
      <c r="A14" s="59"/>
      <c r="B14" s="11"/>
      <c r="C14" s="12"/>
      <c r="D14" s="12"/>
      <c r="E14" s="12"/>
      <c r="F14" s="22"/>
      <c r="G14" s="22"/>
      <c r="H14" s="22"/>
      <c r="I14" s="22"/>
      <c r="J14" s="23"/>
      <c r="K14" s="44"/>
    </row>
    <row r="15" spans="1:11" ht="13.5" customHeight="1">
      <c r="A15" s="14" t="s">
        <v>22</v>
      </c>
      <c r="B15" s="15"/>
      <c r="C15" s="15"/>
      <c r="D15" s="15"/>
      <c r="E15" s="15"/>
      <c r="F15" s="16"/>
      <c r="G15" s="16"/>
      <c r="H15" s="16"/>
      <c r="I15" s="16"/>
      <c r="J15" s="16"/>
      <c r="K15" s="17"/>
    </row>
    <row r="16" spans="1:11" ht="16.5">
      <c r="A16" s="15" t="s">
        <v>23</v>
      </c>
      <c r="B16" s="15"/>
      <c r="C16" s="15"/>
      <c r="D16" s="15"/>
      <c r="E16" s="15"/>
      <c r="F16" s="16"/>
      <c r="G16" s="16"/>
      <c r="H16" s="16"/>
      <c r="I16" s="16"/>
      <c r="J16" s="16"/>
      <c r="K16" s="17"/>
    </row>
    <row r="17" spans="1:11" ht="14.25">
      <c r="A17" s="18" t="s">
        <v>21</v>
      </c>
      <c r="B17" s="18"/>
      <c r="C17" s="18"/>
      <c r="D17" s="18"/>
      <c r="E17" s="18"/>
      <c r="F17" s="19"/>
      <c r="G17" s="19"/>
      <c r="H17" s="19"/>
      <c r="I17" s="19"/>
      <c r="J17" s="19"/>
      <c r="K17" s="19"/>
    </row>
    <row r="18" spans="1:11" ht="14.25">
      <c r="A18" s="20"/>
      <c r="B18" s="21"/>
      <c r="C18" s="21"/>
      <c r="D18" s="21"/>
      <c r="E18" s="21"/>
      <c r="F18" s="19"/>
      <c r="G18" s="19"/>
      <c r="H18" s="19"/>
      <c r="I18" s="19"/>
      <c r="J18" s="19"/>
      <c r="K18" s="19"/>
    </row>
    <row r="19" spans="1:11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85"/>
      <c r="B20" s="85"/>
      <c r="C20" s="85"/>
    </row>
  </sheetData>
  <sortState ref="A52:K57">
    <sortCondition descending="1" ref="K52:K57"/>
    <sortCondition descending="1" ref="J52:J57"/>
  </sortState>
  <mergeCells count="1">
    <mergeCell ref="A20:C20"/>
  </mergeCells>
  <phoneticPr fontId="0" type="noConversion"/>
  <pageMargins left="0.23622047244094491" right="0.23622047244094491" top="0.15748031496062992" bottom="0.15748031496062992" header="0.19685039370078741" footer="0.31496062992125984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9" sqref="J9"/>
    </sheetView>
  </sheetViews>
  <sheetFormatPr defaultRowHeight="12.75"/>
  <cols>
    <col min="1" max="1" width="15.7109375" customWidth="1"/>
    <col min="2" max="2" width="11.5703125" customWidth="1"/>
    <col min="10" max="10" width="15.42578125" customWidth="1"/>
    <col min="11" max="11" width="14.28515625" customWidth="1"/>
  </cols>
  <sheetData>
    <row r="1" spans="1:12" ht="16.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2" ht="33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37</v>
      </c>
      <c r="G2" s="46" t="s">
        <v>38</v>
      </c>
      <c r="H2" s="46" t="s">
        <v>39</v>
      </c>
      <c r="I2" s="46" t="s">
        <v>42</v>
      </c>
      <c r="J2" s="46" t="s">
        <v>41</v>
      </c>
      <c r="K2" s="47" t="s">
        <v>5</v>
      </c>
    </row>
    <row r="3" spans="1:12" ht="17.25" customHeight="1">
      <c r="A3" s="59" t="s">
        <v>43</v>
      </c>
      <c r="B3" s="56">
        <f>+(C3)+(D3)+(E3)</f>
        <v>10</v>
      </c>
      <c r="C3" s="51">
        <v>10</v>
      </c>
      <c r="D3" s="51">
        <v>0</v>
      </c>
      <c r="E3" s="51">
        <v>0</v>
      </c>
      <c r="F3" s="51">
        <v>0</v>
      </c>
      <c r="G3" s="51">
        <v>0</v>
      </c>
      <c r="H3" s="51">
        <v>607</v>
      </c>
      <c r="I3" s="51">
        <v>344</v>
      </c>
      <c r="J3" s="52">
        <f>SUM(H3/I3)</f>
        <v>1.7645348837209303</v>
      </c>
      <c r="K3" s="54">
        <f>+(C3*5)+(D3*3)+(F3)+(G3*2)</f>
        <v>50</v>
      </c>
    </row>
    <row r="4" spans="1:12" ht="16.5">
      <c r="A4" s="59" t="s">
        <v>44</v>
      </c>
      <c r="B4" s="56">
        <f>+(C4)+(D4)+(E4)</f>
        <v>12</v>
      </c>
      <c r="C4" s="51">
        <v>9</v>
      </c>
      <c r="D4" s="51">
        <v>0</v>
      </c>
      <c r="E4" s="51">
        <v>3</v>
      </c>
      <c r="F4" s="51">
        <v>1</v>
      </c>
      <c r="G4" s="51">
        <v>2</v>
      </c>
      <c r="H4" s="51">
        <v>602</v>
      </c>
      <c r="I4" s="51">
        <v>450</v>
      </c>
      <c r="J4" s="52">
        <f>SUM(H4/I4)</f>
        <v>1.3377777777777777</v>
      </c>
      <c r="K4" s="54">
        <f>+(C4*5)+(D4*3)+(F4)+(G4*2)</f>
        <v>50</v>
      </c>
      <c r="L4" s="1"/>
    </row>
    <row r="5" spans="1:12" ht="16.5">
      <c r="A5" s="60" t="s">
        <v>45</v>
      </c>
      <c r="B5" s="56">
        <f>+(C5)+(D5)+(E5)</f>
        <v>11</v>
      </c>
      <c r="C5" s="51">
        <v>8</v>
      </c>
      <c r="D5" s="51">
        <v>0</v>
      </c>
      <c r="E5" s="51">
        <v>3</v>
      </c>
      <c r="F5" s="51">
        <v>2</v>
      </c>
      <c r="G5" s="51">
        <v>1</v>
      </c>
      <c r="H5" s="51">
        <v>514</v>
      </c>
      <c r="I5" s="51">
        <v>418</v>
      </c>
      <c r="J5" s="52">
        <f>SUM(H5/I5)</f>
        <v>1.229665071770335</v>
      </c>
      <c r="K5" s="54">
        <f>+(C5*5)+(D5*3)+(F5)+(G5*2)</f>
        <v>44</v>
      </c>
      <c r="L5" s="1"/>
    </row>
    <row r="6" spans="1:12" ht="16.5">
      <c r="A6" s="59" t="s">
        <v>8</v>
      </c>
      <c r="B6" s="65">
        <f>+(C6)+(D6)+(E6)</f>
        <v>11</v>
      </c>
      <c r="C6" s="51">
        <v>7</v>
      </c>
      <c r="D6" s="51">
        <v>0</v>
      </c>
      <c r="E6" s="51">
        <v>4</v>
      </c>
      <c r="F6" s="51">
        <v>3</v>
      </c>
      <c r="G6" s="51">
        <v>1</v>
      </c>
      <c r="H6" s="51">
        <v>462</v>
      </c>
      <c r="I6" s="51">
        <v>411</v>
      </c>
      <c r="J6" s="52">
        <f>SUM(H6/I6)</f>
        <v>1.1240875912408759</v>
      </c>
      <c r="K6" s="54">
        <f>+(C6*5)+(D6*3)+(F6)+(G6*2)</f>
        <v>40</v>
      </c>
      <c r="L6" s="1"/>
    </row>
    <row r="7" spans="1:12" ht="18" customHeight="1">
      <c r="A7" s="69" t="s">
        <v>24</v>
      </c>
      <c r="B7" s="56">
        <f>+(C7)+(D7)+(E7)</f>
        <v>9</v>
      </c>
      <c r="C7" s="51">
        <v>6</v>
      </c>
      <c r="D7" s="51">
        <v>0</v>
      </c>
      <c r="E7" s="51">
        <v>3</v>
      </c>
      <c r="F7" s="51">
        <v>2</v>
      </c>
      <c r="G7" s="51">
        <v>1</v>
      </c>
      <c r="H7" s="51">
        <v>408</v>
      </c>
      <c r="I7" s="51">
        <v>371</v>
      </c>
      <c r="J7" s="52">
        <f>SUM(H7/I7)</f>
        <v>1.0997304582210243</v>
      </c>
      <c r="K7" s="54">
        <f>+(C7*5)+(D7*3)+(F7)+(G7*2)</f>
        <v>34</v>
      </c>
    </row>
    <row r="8" spans="1:12" ht="16.5">
      <c r="A8" s="59" t="s">
        <v>58</v>
      </c>
      <c r="B8" s="55">
        <f>+(C8)+(D8)+(E8)</f>
        <v>9</v>
      </c>
      <c r="C8" s="51">
        <v>5</v>
      </c>
      <c r="D8" s="51">
        <v>0</v>
      </c>
      <c r="E8" s="51">
        <v>4</v>
      </c>
      <c r="F8" s="51">
        <v>2</v>
      </c>
      <c r="G8" s="51">
        <v>2</v>
      </c>
      <c r="H8" s="51">
        <v>364</v>
      </c>
      <c r="I8" s="51">
        <v>362</v>
      </c>
      <c r="J8" s="52">
        <f>SUM(H8/I8)</f>
        <v>1.0055248618784531</v>
      </c>
      <c r="K8" s="53">
        <f>+(C8*5)+(D8*3)+(F8)+(G8*2)</f>
        <v>31</v>
      </c>
    </row>
    <row r="9" spans="1:12" ht="16.5">
      <c r="A9" s="59" t="s">
        <v>10</v>
      </c>
      <c r="B9" s="55">
        <f>+(C9)+(D9)+(E9)</f>
        <v>10</v>
      </c>
      <c r="C9" s="51">
        <v>3</v>
      </c>
      <c r="D9" s="51">
        <v>0</v>
      </c>
      <c r="E9" s="51">
        <v>7</v>
      </c>
      <c r="F9" s="51">
        <v>4</v>
      </c>
      <c r="G9" s="51">
        <v>3</v>
      </c>
      <c r="H9" s="51">
        <v>405</v>
      </c>
      <c r="I9" s="51">
        <v>381</v>
      </c>
      <c r="J9" s="52">
        <f>SUM(H9/I9)</f>
        <v>1.0629921259842521</v>
      </c>
      <c r="K9" s="53">
        <f>+(C9*5)+(D9*3)+(F9)+(G9*2)</f>
        <v>25</v>
      </c>
    </row>
    <row r="10" spans="1:12" ht="18.75" customHeight="1">
      <c r="A10" s="75" t="s">
        <v>14</v>
      </c>
      <c r="B10" s="90">
        <f>+(C10)+(D10)+(E10)</f>
        <v>11</v>
      </c>
      <c r="C10" s="82">
        <v>3</v>
      </c>
      <c r="D10" s="82">
        <v>0</v>
      </c>
      <c r="E10" s="82">
        <v>8</v>
      </c>
      <c r="F10" s="82">
        <v>4</v>
      </c>
      <c r="G10" s="82">
        <v>1</v>
      </c>
      <c r="H10" s="82">
        <v>351</v>
      </c>
      <c r="I10" s="82">
        <v>522</v>
      </c>
      <c r="J10" s="83">
        <f>SUM(H10/I10)</f>
        <v>0.67241379310344829</v>
      </c>
      <c r="K10" s="84">
        <f>+(C10*5)+(D10*3)+(F10)+(G10*2)</f>
        <v>21</v>
      </c>
    </row>
    <row r="11" spans="1:12" ht="16.5">
      <c r="A11" s="81" t="s">
        <v>49</v>
      </c>
      <c r="B11" s="89">
        <f>+(C11)+(D11)+(E11)</f>
        <v>9</v>
      </c>
      <c r="C11" s="91">
        <v>3</v>
      </c>
      <c r="D11" s="91">
        <v>0</v>
      </c>
      <c r="E11" s="91">
        <v>6</v>
      </c>
      <c r="F11" s="91">
        <v>5</v>
      </c>
      <c r="G11" s="91">
        <v>0</v>
      </c>
      <c r="H11" s="91">
        <v>339</v>
      </c>
      <c r="I11" s="91">
        <v>416</v>
      </c>
      <c r="J11" s="92">
        <f>SUM(H11/I11)</f>
        <v>0.81490384615384615</v>
      </c>
      <c r="K11" s="93">
        <f>+(C11*5)+(D11*3)+(F11)+(G11*2)</f>
        <v>20</v>
      </c>
    </row>
    <row r="12" spans="1:12" ht="16.5">
      <c r="A12" s="75" t="s">
        <v>53</v>
      </c>
      <c r="B12" s="82">
        <f>+(C12)+(D12)+(E12)</f>
        <v>11</v>
      </c>
      <c r="C12" s="82">
        <v>2</v>
      </c>
      <c r="D12" s="82">
        <v>0</v>
      </c>
      <c r="E12" s="82">
        <v>9</v>
      </c>
      <c r="F12" s="82">
        <v>6</v>
      </c>
      <c r="G12" s="82">
        <v>1</v>
      </c>
      <c r="H12" s="82">
        <v>334</v>
      </c>
      <c r="I12" s="82">
        <v>473</v>
      </c>
      <c r="J12" s="83">
        <f>SUM(H12/I12)</f>
        <v>0.70613107822410148</v>
      </c>
      <c r="K12" s="84">
        <f>+(C12*5)+(D12*3)+(F12)+(G12*2)</f>
        <v>18</v>
      </c>
    </row>
    <row r="13" spans="1:12" ht="16.5">
      <c r="A13" s="75" t="s">
        <v>26</v>
      </c>
      <c r="B13" s="82">
        <f>+(C13)+(D13)+(E13)</f>
        <v>11</v>
      </c>
      <c r="C13" s="82">
        <v>1</v>
      </c>
      <c r="D13" s="82">
        <v>0</v>
      </c>
      <c r="E13" s="82">
        <v>10</v>
      </c>
      <c r="F13" s="82">
        <v>6</v>
      </c>
      <c r="G13" s="82">
        <v>1</v>
      </c>
      <c r="H13" s="82">
        <v>324</v>
      </c>
      <c r="I13" s="82">
        <v>536</v>
      </c>
      <c r="J13" s="83">
        <f>SUM(H13/I13)</f>
        <v>0.60447761194029848</v>
      </c>
      <c r="K13" s="84">
        <f>+(C13*5)+(D13*3)+(F13)+(G13*2)</f>
        <v>13</v>
      </c>
    </row>
    <row r="14" spans="1:12" ht="16.5">
      <c r="A14" s="25"/>
      <c r="B14" s="26"/>
      <c r="C14" s="26"/>
      <c r="D14" s="26"/>
      <c r="E14" s="26"/>
      <c r="F14" s="24"/>
      <c r="G14" s="24"/>
      <c r="H14" s="24"/>
      <c r="I14" s="24"/>
      <c r="J14" s="24"/>
      <c r="K14" s="24"/>
    </row>
    <row r="15" spans="1:12" ht="16.5">
      <c r="A15" s="14" t="s">
        <v>22</v>
      </c>
      <c r="B15" s="15"/>
      <c r="C15" s="15"/>
      <c r="D15" s="15"/>
      <c r="E15" s="15"/>
      <c r="F15" s="16"/>
      <c r="G15" s="16"/>
      <c r="H15" s="16"/>
      <c r="I15" s="16"/>
      <c r="J15" s="16"/>
      <c r="K15" s="16"/>
    </row>
    <row r="16" spans="1:12" ht="16.5">
      <c r="A16" s="15" t="s">
        <v>23</v>
      </c>
      <c r="B16" s="15"/>
      <c r="C16" s="15"/>
      <c r="D16" s="15"/>
      <c r="E16" s="15"/>
      <c r="F16" s="16"/>
      <c r="G16" s="16"/>
      <c r="H16" s="16"/>
      <c r="I16" s="16"/>
      <c r="J16" s="16"/>
      <c r="K16" s="16"/>
    </row>
    <row r="17" spans="1:11" ht="16.5">
      <c r="A17" s="15" t="s">
        <v>21</v>
      </c>
      <c r="B17" s="15"/>
      <c r="C17" s="15"/>
      <c r="D17" s="15"/>
      <c r="E17" s="15"/>
      <c r="F17" s="24"/>
      <c r="G17" s="24"/>
      <c r="H17" s="24"/>
      <c r="I17" s="24"/>
      <c r="J17" s="24"/>
      <c r="K17" s="24"/>
    </row>
    <row r="18" spans="1:11" ht="16.5">
      <c r="A18" s="25"/>
      <c r="B18" s="26"/>
      <c r="C18" s="26"/>
      <c r="D18" s="26"/>
      <c r="E18" s="26"/>
      <c r="F18" s="24"/>
      <c r="G18" s="24"/>
      <c r="H18" s="24"/>
      <c r="I18" s="24"/>
      <c r="J18" s="24"/>
      <c r="K18" s="24"/>
    </row>
    <row r="19" spans="1:11">
      <c r="A19" s="62"/>
      <c r="B19" s="5"/>
      <c r="C19" s="5"/>
      <c r="D19" s="5"/>
      <c r="E19" s="5"/>
    </row>
    <row r="20" spans="1:11">
      <c r="A20" s="6"/>
      <c r="B20" s="62"/>
      <c r="C20" s="62"/>
      <c r="D20" s="62"/>
      <c r="E20" s="6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A3" sqref="A3:K12"/>
    </sheetView>
  </sheetViews>
  <sheetFormatPr defaultRowHeight="12.75"/>
  <cols>
    <col min="1" max="1" width="12.7109375" customWidth="1"/>
    <col min="10" max="10" width="13.85546875" customWidth="1"/>
  </cols>
  <sheetData>
    <row r="1" spans="1:11" ht="16.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33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37</v>
      </c>
      <c r="G2" s="46" t="s">
        <v>38</v>
      </c>
      <c r="H2" s="46" t="s">
        <v>39</v>
      </c>
      <c r="I2" s="46" t="s">
        <v>42</v>
      </c>
      <c r="J2" s="46" t="s">
        <v>41</v>
      </c>
      <c r="K2" s="47" t="s">
        <v>5</v>
      </c>
    </row>
    <row r="3" spans="1:11" ht="16.5">
      <c r="A3" s="60" t="s">
        <v>16</v>
      </c>
      <c r="B3" s="11">
        <f>+(C3)+(D3)+(E3)</f>
        <v>11</v>
      </c>
      <c r="C3" s="12">
        <v>11</v>
      </c>
      <c r="D3" s="12">
        <v>0</v>
      </c>
      <c r="E3" s="12">
        <v>0</v>
      </c>
      <c r="F3" s="12">
        <v>0</v>
      </c>
      <c r="G3" s="12">
        <v>0</v>
      </c>
      <c r="H3" s="12">
        <v>471</v>
      </c>
      <c r="I3" s="12">
        <v>363</v>
      </c>
      <c r="J3" s="13">
        <f>SUM(H3/I3)</f>
        <v>1.2975206611570247</v>
      </c>
      <c r="K3" s="11">
        <f>+(C3*5)+(D3*3)+(F3)+(G3*2)</f>
        <v>55</v>
      </c>
    </row>
    <row r="4" spans="1:11" s="1" customFormat="1" ht="16.5">
      <c r="A4" s="60" t="s">
        <v>29</v>
      </c>
      <c r="B4" s="12">
        <f>+(C4)+(D4)+(E4)</f>
        <v>9</v>
      </c>
      <c r="C4" s="12">
        <v>8</v>
      </c>
      <c r="D4" s="12">
        <v>0</v>
      </c>
      <c r="E4" s="12">
        <v>1</v>
      </c>
      <c r="F4" s="12">
        <v>1</v>
      </c>
      <c r="G4" s="12">
        <v>0</v>
      </c>
      <c r="H4" s="12">
        <v>344</v>
      </c>
      <c r="I4" s="12">
        <v>283</v>
      </c>
      <c r="J4" s="13">
        <f>SUM(H4/I4)</f>
        <v>1.215547703180212</v>
      </c>
      <c r="K4" s="12">
        <f>+(C4*5)+(D4*3)+(F4)+(G4*2)</f>
        <v>41</v>
      </c>
    </row>
    <row r="5" spans="1:11" s="1" customFormat="1" ht="16.5">
      <c r="A5" s="60" t="s">
        <v>12</v>
      </c>
      <c r="B5" s="12">
        <f>+(C5)+(D5)+(E5)</f>
        <v>9</v>
      </c>
      <c r="C5" s="12">
        <v>5</v>
      </c>
      <c r="D5" s="12">
        <v>0</v>
      </c>
      <c r="E5" s="12">
        <v>4</v>
      </c>
      <c r="F5" s="12">
        <v>4</v>
      </c>
      <c r="G5" s="12">
        <v>0</v>
      </c>
      <c r="H5" s="12">
        <v>315</v>
      </c>
      <c r="I5" s="12">
        <v>307</v>
      </c>
      <c r="J5" s="13">
        <f>SUM(H5/I5)</f>
        <v>1.0260586319218241</v>
      </c>
      <c r="K5" s="12">
        <f>+(C5*5)+(D5*3)+(F5)+(G5*2)</f>
        <v>29</v>
      </c>
    </row>
    <row r="6" spans="1:11" ht="16.5">
      <c r="A6" s="12" t="s">
        <v>59</v>
      </c>
      <c r="B6" s="11">
        <f>+(C6)+(D6)+(E6)</f>
        <v>11</v>
      </c>
      <c r="C6" s="12">
        <v>4</v>
      </c>
      <c r="D6" s="12">
        <v>1</v>
      </c>
      <c r="E6" s="12">
        <v>6</v>
      </c>
      <c r="F6" s="12">
        <v>4</v>
      </c>
      <c r="G6" s="12">
        <v>1</v>
      </c>
      <c r="H6" s="12">
        <v>394</v>
      </c>
      <c r="I6" s="12">
        <v>404</v>
      </c>
      <c r="J6" s="13">
        <f>SUM(H6/I6)</f>
        <v>0.97524752475247523</v>
      </c>
      <c r="K6" s="11">
        <f>+(C6*5)+(D6*3)+(F6)+(G6*2)</f>
        <v>29</v>
      </c>
    </row>
    <row r="7" spans="1:11" ht="16.5">
      <c r="A7" s="12" t="s">
        <v>60</v>
      </c>
      <c r="B7" s="11">
        <f>+(C7)+(D7)+(E7)</f>
        <v>9</v>
      </c>
      <c r="C7" s="12">
        <v>4</v>
      </c>
      <c r="D7" s="12">
        <v>0</v>
      </c>
      <c r="E7" s="12">
        <v>5</v>
      </c>
      <c r="F7" s="12">
        <v>3</v>
      </c>
      <c r="G7" s="12">
        <v>2</v>
      </c>
      <c r="H7" s="12">
        <v>319</v>
      </c>
      <c r="I7" s="12">
        <v>275</v>
      </c>
      <c r="J7" s="13">
        <f>SUM(H7/I7)</f>
        <v>1.1599999999999999</v>
      </c>
      <c r="K7" s="11">
        <f>+(C7*5)+(D7*3)+(F7)+(G7*2)</f>
        <v>27</v>
      </c>
    </row>
    <row r="8" spans="1:11" ht="16.5">
      <c r="A8" s="60" t="s">
        <v>15</v>
      </c>
      <c r="B8" s="11">
        <f>+(C8)+(D8)+(E8)</f>
        <v>10</v>
      </c>
      <c r="C8" s="12">
        <v>3</v>
      </c>
      <c r="D8" s="12">
        <v>1</v>
      </c>
      <c r="E8" s="12">
        <v>6</v>
      </c>
      <c r="F8" s="12">
        <v>1</v>
      </c>
      <c r="G8" s="12">
        <v>4</v>
      </c>
      <c r="H8" s="12">
        <v>367</v>
      </c>
      <c r="I8" s="12">
        <v>348</v>
      </c>
      <c r="J8" s="13">
        <f>SUM(H8/I8)</f>
        <v>1.0545977011494252</v>
      </c>
      <c r="K8" s="11">
        <f>+(C8*5)+(D8*3)+(F8)+(G8*2)</f>
        <v>27</v>
      </c>
    </row>
    <row r="9" spans="1:11" ht="16.5">
      <c r="A9" s="60" t="s">
        <v>13</v>
      </c>
      <c r="B9" s="11">
        <f>+(C9)+(D9)+(E9)</f>
        <v>8</v>
      </c>
      <c r="C9" s="12">
        <v>4</v>
      </c>
      <c r="D9" s="12">
        <v>0</v>
      </c>
      <c r="E9" s="12">
        <v>4</v>
      </c>
      <c r="F9" s="12">
        <v>3</v>
      </c>
      <c r="G9" s="12">
        <v>1</v>
      </c>
      <c r="H9" s="12">
        <v>329</v>
      </c>
      <c r="I9" s="12">
        <v>302</v>
      </c>
      <c r="J9" s="13">
        <f>SUM(H9/I9)</f>
        <v>1.0894039735099337</v>
      </c>
      <c r="K9" s="11">
        <f>+(C9*5)+(D9*3)+(F9)+(G9*2)</f>
        <v>25</v>
      </c>
    </row>
    <row r="10" spans="1:11" ht="16.5">
      <c r="A10" s="60" t="s">
        <v>46</v>
      </c>
      <c r="B10" s="67">
        <f>+(C10)+(D10)+(E10)</f>
        <v>10</v>
      </c>
      <c r="C10" s="12">
        <v>3</v>
      </c>
      <c r="D10" s="12">
        <v>0</v>
      </c>
      <c r="E10" s="12">
        <v>7</v>
      </c>
      <c r="F10" s="12">
        <v>5</v>
      </c>
      <c r="G10" s="12">
        <v>1</v>
      </c>
      <c r="H10" s="12">
        <v>335</v>
      </c>
      <c r="I10" s="12">
        <v>412</v>
      </c>
      <c r="J10" s="13">
        <f>SUM(H10/I10)</f>
        <v>0.81310679611650483</v>
      </c>
      <c r="K10" s="68">
        <f>+(C10*5)+(D10*3)+(F10)+(G10*2)</f>
        <v>22</v>
      </c>
    </row>
    <row r="11" spans="1:11" ht="16.5">
      <c r="A11" s="60" t="s">
        <v>47</v>
      </c>
      <c r="B11" s="11">
        <f>+(C11)+(D11)+(E11)</f>
        <v>8</v>
      </c>
      <c r="C11" s="12">
        <v>3</v>
      </c>
      <c r="D11" s="12">
        <v>0</v>
      </c>
      <c r="E11" s="12">
        <v>5</v>
      </c>
      <c r="F11" s="12">
        <v>5</v>
      </c>
      <c r="G11" s="12">
        <v>0</v>
      </c>
      <c r="H11" s="12">
        <v>262</v>
      </c>
      <c r="I11" s="12">
        <v>332</v>
      </c>
      <c r="J11" s="13">
        <f>SUM(H11/I11)</f>
        <v>0.78915662650602414</v>
      </c>
      <c r="K11" s="11">
        <f>+(C11*5)+(D11*3)+(F11)+(G11*2)</f>
        <v>20</v>
      </c>
    </row>
    <row r="12" spans="1:11" ht="16.5">
      <c r="A12" s="70" t="s">
        <v>36</v>
      </c>
      <c r="B12" s="71">
        <f>+(C12)+(D12)+(E12)</f>
        <v>9</v>
      </c>
      <c r="C12" s="72">
        <v>1</v>
      </c>
      <c r="D12" s="72">
        <v>0</v>
      </c>
      <c r="E12" s="72">
        <v>8</v>
      </c>
      <c r="F12" s="72">
        <v>5</v>
      </c>
      <c r="G12" s="72">
        <v>3</v>
      </c>
      <c r="H12" s="72">
        <v>286</v>
      </c>
      <c r="I12" s="72">
        <v>365</v>
      </c>
      <c r="J12" s="73">
        <f>SUM(H12/I12)</f>
        <v>0.78356164383561644</v>
      </c>
      <c r="K12" s="71">
        <f>+(C12*5)+(D12*3)+(F12)+(G12*2)</f>
        <v>16</v>
      </c>
    </row>
    <row r="13" spans="1:11" ht="16.5">
      <c r="A13" s="31" t="s">
        <v>22</v>
      </c>
      <c r="B13" s="32"/>
      <c r="C13" s="32"/>
      <c r="D13" s="32"/>
      <c r="E13" s="33"/>
      <c r="F13" s="34"/>
      <c r="G13" s="16"/>
      <c r="H13" s="16"/>
      <c r="I13" s="16"/>
      <c r="J13" s="16"/>
      <c r="K13" s="16"/>
    </row>
    <row r="14" spans="1:11" ht="16.5">
      <c r="A14" s="15" t="s">
        <v>23</v>
      </c>
      <c r="B14" s="15"/>
      <c r="C14" s="15"/>
      <c r="D14" s="15"/>
      <c r="E14" s="15"/>
      <c r="F14" s="34"/>
      <c r="G14" s="16"/>
      <c r="H14" s="16"/>
      <c r="I14" s="16"/>
      <c r="J14" s="16"/>
      <c r="K14" s="16"/>
    </row>
    <row r="15" spans="1:11" ht="16.5">
      <c r="A15" s="15" t="s">
        <v>21</v>
      </c>
      <c r="B15" s="15"/>
      <c r="C15" s="15"/>
      <c r="D15" s="15"/>
      <c r="E15" s="15"/>
      <c r="F15" s="24"/>
      <c r="G15" s="24"/>
      <c r="H15" s="24"/>
      <c r="I15" s="24"/>
      <c r="J15" s="24"/>
      <c r="K15" s="24"/>
    </row>
    <row r="16" spans="1:11" ht="16.5">
      <c r="A16" s="25"/>
      <c r="B16" s="26"/>
      <c r="C16" s="26"/>
      <c r="D16" s="26"/>
      <c r="E16" s="26"/>
      <c r="F16" s="24"/>
      <c r="G16" s="24"/>
      <c r="H16" s="24"/>
      <c r="I16" s="24"/>
      <c r="J16" s="24"/>
      <c r="K16" s="24"/>
    </row>
    <row r="17" spans="1:12" ht="16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"/>
    </row>
    <row r="18" spans="1:12" ht="57" customHeight="1">
      <c r="A18" s="86"/>
      <c r="B18" s="86"/>
      <c r="C18" s="86"/>
      <c r="D18" s="86"/>
      <c r="E18" s="86"/>
    </row>
    <row r="19" spans="1:12">
      <c r="A19" s="87"/>
      <c r="B19" s="87"/>
      <c r="C19" s="87"/>
      <c r="D19" s="87"/>
      <c r="E19" s="87"/>
    </row>
  </sheetData>
  <mergeCells count="2">
    <mergeCell ref="A18:E18"/>
    <mergeCell ref="A19:E19"/>
  </mergeCells>
  <phoneticPr fontId="0" type="noConversion"/>
  <pageMargins left="0.75" right="0.75" top="1" bottom="1" header="0.5" footer="0.5"/>
  <pageSetup paperSize="9" orientation="portrait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3" sqref="A3:K11"/>
    </sheetView>
  </sheetViews>
  <sheetFormatPr defaultRowHeight="12.75"/>
  <cols>
    <col min="1" max="1" width="15" customWidth="1"/>
    <col min="5" max="5" width="11.28515625" customWidth="1"/>
    <col min="10" max="10" width="12.42578125" customWidth="1"/>
  </cols>
  <sheetData>
    <row r="1" spans="1:11" ht="16.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3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37</v>
      </c>
      <c r="G2" s="46" t="s">
        <v>38</v>
      </c>
      <c r="H2" s="46" t="s">
        <v>39</v>
      </c>
      <c r="I2" s="46" t="s">
        <v>42</v>
      </c>
      <c r="J2" s="46" t="s">
        <v>41</v>
      </c>
      <c r="K2" s="47" t="s">
        <v>5</v>
      </c>
    </row>
    <row r="3" spans="1:11" ht="16.5">
      <c r="A3" s="61" t="s">
        <v>27</v>
      </c>
      <c r="B3" s="55">
        <f>+(C3)+(D3)+(E3)</f>
        <v>11</v>
      </c>
      <c r="C3" s="51">
        <v>9</v>
      </c>
      <c r="D3" s="51">
        <v>0</v>
      </c>
      <c r="E3" s="51">
        <v>2</v>
      </c>
      <c r="F3" s="51">
        <v>2</v>
      </c>
      <c r="G3" s="51">
        <v>0</v>
      </c>
      <c r="H3" s="51">
        <v>335</v>
      </c>
      <c r="I3" s="51">
        <v>277</v>
      </c>
      <c r="J3" s="52">
        <f>SUM(H3/I3)</f>
        <v>1.2093862815884477</v>
      </c>
      <c r="K3" s="53">
        <f>+(C3*5)+(D3*3)+(F3)+(G3*2)</f>
        <v>47</v>
      </c>
    </row>
    <row r="4" spans="1:11" s="1" customFormat="1" ht="16.5">
      <c r="A4" s="61" t="s">
        <v>30</v>
      </c>
      <c r="B4" s="56">
        <f>+(C4)+(D4)+(E4)</f>
        <v>9</v>
      </c>
      <c r="C4" s="51">
        <v>9</v>
      </c>
      <c r="D4" s="51">
        <v>0</v>
      </c>
      <c r="E4" s="51">
        <v>0</v>
      </c>
      <c r="F4" s="51">
        <v>0</v>
      </c>
      <c r="G4" s="51">
        <v>0</v>
      </c>
      <c r="H4" s="51">
        <v>400</v>
      </c>
      <c r="I4" s="51">
        <v>228</v>
      </c>
      <c r="J4" s="52">
        <f>SUM(H4/I4)</f>
        <v>1.7543859649122806</v>
      </c>
      <c r="K4" s="54">
        <f>+(C4*5)+(D4*3)+(F4)+(G4*2)</f>
        <v>45</v>
      </c>
    </row>
    <row r="5" spans="1:11" s="1" customFormat="1" ht="16.5">
      <c r="A5" s="60" t="s">
        <v>57</v>
      </c>
      <c r="B5" s="55">
        <f>+(C5)+(D5)+(E5)</f>
        <v>11</v>
      </c>
      <c r="C5" s="51">
        <v>7</v>
      </c>
      <c r="D5" s="51">
        <v>0</v>
      </c>
      <c r="E5" s="51">
        <v>4</v>
      </c>
      <c r="F5" s="51">
        <v>3</v>
      </c>
      <c r="G5" s="51">
        <v>1</v>
      </c>
      <c r="H5" s="51">
        <v>369</v>
      </c>
      <c r="I5" s="51">
        <v>248</v>
      </c>
      <c r="J5" s="52">
        <f>SUM(H5/I5)</f>
        <v>1.4879032258064515</v>
      </c>
      <c r="K5" s="53">
        <f>+(C5*5)+(D5*3)+(F5)+(G5*2)</f>
        <v>40</v>
      </c>
    </row>
    <row r="6" spans="1:11" ht="16.5">
      <c r="A6" s="51" t="s">
        <v>63</v>
      </c>
      <c r="B6" s="56">
        <f>+(C6)+(D6)+(E6)</f>
        <v>11</v>
      </c>
      <c r="C6" s="51">
        <v>7</v>
      </c>
      <c r="D6" s="51">
        <v>0</v>
      </c>
      <c r="E6" s="51">
        <v>4</v>
      </c>
      <c r="F6" s="51">
        <v>4</v>
      </c>
      <c r="G6" s="51">
        <v>0</v>
      </c>
      <c r="H6" s="51">
        <v>417</v>
      </c>
      <c r="I6" s="51">
        <v>343</v>
      </c>
      <c r="J6" s="52">
        <f>SUM(H6/I6)</f>
        <v>1.2157434402332361</v>
      </c>
      <c r="K6" s="54">
        <f>+(C6*5)+(D6*3)+(F6)+(G6*2)</f>
        <v>39</v>
      </c>
    </row>
    <row r="7" spans="1:11" ht="16.5">
      <c r="A7" s="61" t="s">
        <v>35</v>
      </c>
      <c r="B7" s="55">
        <f>+(C7)+(D7)+(E7)</f>
        <v>9</v>
      </c>
      <c r="C7" s="51">
        <v>3</v>
      </c>
      <c r="D7" s="51">
        <v>0</v>
      </c>
      <c r="E7" s="51">
        <v>6</v>
      </c>
      <c r="F7" s="51">
        <v>2</v>
      </c>
      <c r="G7" s="51">
        <v>2</v>
      </c>
      <c r="H7" s="51">
        <v>382</v>
      </c>
      <c r="I7" s="51">
        <v>321</v>
      </c>
      <c r="J7" s="52">
        <f>SUM(H7/I7)</f>
        <v>1.190031152647975</v>
      </c>
      <c r="K7" s="53">
        <f>+(C7*5)+(D7*3)+(F7)+(G7*2)</f>
        <v>21</v>
      </c>
    </row>
    <row r="8" spans="1:11" ht="16.5">
      <c r="A8" s="61" t="s">
        <v>61</v>
      </c>
      <c r="B8" s="55">
        <f>+(C8)+(D8)+(E8)</f>
        <v>7</v>
      </c>
      <c r="C8" s="51">
        <v>3</v>
      </c>
      <c r="D8" s="51">
        <v>0</v>
      </c>
      <c r="E8" s="51">
        <v>4</v>
      </c>
      <c r="F8" s="51">
        <v>1</v>
      </c>
      <c r="G8" s="51">
        <v>2</v>
      </c>
      <c r="H8" s="51">
        <v>177</v>
      </c>
      <c r="I8" s="51">
        <v>169</v>
      </c>
      <c r="J8" s="52">
        <f>SUM(H8/I8)</f>
        <v>1.0473372781065089</v>
      </c>
      <c r="K8" s="53">
        <f>+(C8*5)+(D8*3)+(F8)+(G8*2)</f>
        <v>20</v>
      </c>
    </row>
    <row r="9" spans="1:11" ht="16.5">
      <c r="A9" s="51" t="s">
        <v>55</v>
      </c>
      <c r="B9" s="56">
        <f>+(C9)+(D9)+(E9)</f>
        <v>10</v>
      </c>
      <c r="C9" s="51">
        <v>1</v>
      </c>
      <c r="D9" s="51">
        <v>0</v>
      </c>
      <c r="E9" s="51">
        <v>9</v>
      </c>
      <c r="F9" s="51">
        <v>3</v>
      </c>
      <c r="G9" s="51">
        <v>3</v>
      </c>
      <c r="H9" s="51">
        <v>228</v>
      </c>
      <c r="I9" s="51">
        <v>354</v>
      </c>
      <c r="J9" s="52">
        <f>SUM(H9/I9)</f>
        <v>0.64406779661016944</v>
      </c>
      <c r="K9" s="54">
        <f>+(C9*5)+(D9*3)+(F9)+(G9*2)</f>
        <v>14</v>
      </c>
    </row>
    <row r="10" spans="1:11" ht="16.5">
      <c r="A10" s="66" t="s">
        <v>62</v>
      </c>
      <c r="B10" s="51">
        <f>+(C10)+(D10)+(E10)</f>
        <v>7</v>
      </c>
      <c r="C10" s="51">
        <v>2</v>
      </c>
      <c r="D10" s="51">
        <v>0</v>
      </c>
      <c r="E10" s="51">
        <v>5</v>
      </c>
      <c r="F10" s="51">
        <v>2</v>
      </c>
      <c r="G10" s="51">
        <v>0</v>
      </c>
      <c r="H10" s="51">
        <v>100</v>
      </c>
      <c r="I10" s="51">
        <v>211</v>
      </c>
      <c r="J10" s="52">
        <f>SUM(H10/I10)</f>
        <v>0.47393364928909953</v>
      </c>
      <c r="K10" s="53">
        <f>+(C10*5)+(D10*3)+(F10)+(G10*2)</f>
        <v>12</v>
      </c>
    </row>
    <row r="11" spans="1:11" ht="16.5">
      <c r="A11" s="53" t="s">
        <v>69</v>
      </c>
      <c r="B11" s="65">
        <f>+(C11)+(D11)+(E11)</f>
        <v>9</v>
      </c>
      <c r="C11" s="51">
        <v>2</v>
      </c>
      <c r="D11" s="51">
        <v>0</v>
      </c>
      <c r="E11" s="51">
        <v>7</v>
      </c>
      <c r="F11" s="51">
        <v>2</v>
      </c>
      <c r="G11" s="51">
        <v>0</v>
      </c>
      <c r="H11" s="51">
        <v>170</v>
      </c>
      <c r="I11" s="51">
        <v>327</v>
      </c>
      <c r="J11" s="52">
        <f>SUM(H11/I11)</f>
        <v>0.51987767584097855</v>
      </c>
      <c r="K11" s="54">
        <v>10</v>
      </c>
    </row>
    <row r="12" spans="1:11" ht="16.5">
      <c r="A12" s="66"/>
      <c r="B12" s="51"/>
      <c r="C12" s="51"/>
      <c r="D12" s="51"/>
      <c r="E12" s="51"/>
      <c r="F12" s="63"/>
      <c r="G12" s="63"/>
      <c r="H12" s="63"/>
      <c r="I12" s="63"/>
      <c r="J12" s="64"/>
      <c r="K12" s="63"/>
    </row>
    <row r="13" spans="1:11" ht="16.5">
      <c r="A13" s="14" t="s">
        <v>22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</row>
    <row r="14" spans="1:11" ht="16.5">
      <c r="A14" s="15" t="s">
        <v>23</v>
      </c>
      <c r="B14" s="15"/>
      <c r="C14" s="15"/>
      <c r="D14" s="15"/>
      <c r="E14" s="15"/>
      <c r="F14" s="16"/>
      <c r="G14" s="16"/>
      <c r="H14" s="16"/>
      <c r="I14" s="16"/>
      <c r="J14" s="16"/>
      <c r="K14" s="16"/>
    </row>
    <row r="15" spans="1:11" ht="16.5">
      <c r="A15" s="15" t="s">
        <v>21</v>
      </c>
      <c r="B15" s="15"/>
      <c r="C15" s="15"/>
      <c r="D15" s="15"/>
      <c r="E15" s="15"/>
      <c r="F15" s="24"/>
      <c r="G15" s="24"/>
      <c r="H15" s="24"/>
      <c r="I15" s="24"/>
      <c r="J15" s="24"/>
      <c r="K15" s="24"/>
    </row>
    <row r="16" spans="1:11" ht="16.5">
      <c r="A16" s="25"/>
      <c r="B16" s="26"/>
      <c r="C16" s="26"/>
      <c r="D16" s="26"/>
      <c r="E16" s="26"/>
      <c r="F16" s="24"/>
      <c r="G16" s="24"/>
      <c r="H16" s="24"/>
      <c r="I16" s="24"/>
      <c r="J16" s="24"/>
      <c r="K16" s="24"/>
    </row>
    <row r="17" spans="1:5">
      <c r="A17" s="4"/>
      <c r="B17" s="5"/>
      <c r="C17" s="5"/>
      <c r="D17" s="5"/>
      <c r="E17" s="5"/>
    </row>
    <row r="18" spans="1:5">
      <c r="A18" s="6"/>
      <c r="B18" s="4"/>
      <c r="C18" s="4"/>
      <c r="D18" s="4"/>
      <c r="E18" s="4"/>
    </row>
    <row r="19" spans="1:5">
      <c r="A19" s="88"/>
      <c r="B19" s="88"/>
      <c r="C19" s="88"/>
      <c r="D19" s="88"/>
      <c r="E19" s="5"/>
    </row>
    <row r="20" spans="1:5">
      <c r="A20" s="7"/>
      <c r="B20" s="5"/>
      <c r="C20" s="4"/>
      <c r="D20" s="4"/>
      <c r="E20" s="4"/>
    </row>
    <row r="21" spans="1:5">
      <c r="A21" s="7"/>
      <c r="B21" s="5"/>
      <c r="C21" s="4"/>
      <c r="D21" s="4"/>
      <c r="E21" s="4"/>
    </row>
    <row r="22" spans="1:5">
      <c r="A22" s="3"/>
    </row>
  </sheetData>
  <mergeCells count="1">
    <mergeCell ref="A19:D19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3" sqref="I3"/>
    </sheetView>
  </sheetViews>
  <sheetFormatPr defaultRowHeight="12.75"/>
  <cols>
    <col min="1" max="1" width="16.140625" customWidth="1"/>
    <col min="3" max="3" width="12.7109375" customWidth="1"/>
    <col min="10" max="10" width="12.85546875" customWidth="1"/>
  </cols>
  <sheetData>
    <row r="1" spans="1:11" ht="16.5">
      <c r="A1" s="38" t="s">
        <v>32</v>
      </c>
      <c r="B1" s="39"/>
      <c r="C1" s="39"/>
      <c r="D1" s="39"/>
      <c r="E1" s="38"/>
      <c r="F1" s="38"/>
      <c r="G1" s="38"/>
      <c r="H1" s="38"/>
      <c r="I1" s="38"/>
      <c r="J1" s="38"/>
      <c r="K1" s="38"/>
    </row>
    <row r="2" spans="1:11" ht="30.7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37</v>
      </c>
      <c r="G2" s="57" t="s">
        <v>48</v>
      </c>
      <c r="H2" s="57" t="s">
        <v>39</v>
      </c>
      <c r="I2" s="57" t="s">
        <v>42</v>
      </c>
      <c r="J2" s="57" t="s">
        <v>41</v>
      </c>
      <c r="K2" s="57" t="s">
        <v>5</v>
      </c>
    </row>
    <row r="3" spans="1:11" ht="16.5">
      <c r="A3" s="61" t="s">
        <v>65</v>
      </c>
      <c r="B3" s="58">
        <f t="shared" ref="B3:B10" si="0">+(C3)+(D3)+(E3)</f>
        <v>10</v>
      </c>
      <c r="C3" s="42">
        <v>9</v>
      </c>
      <c r="D3" s="42">
        <v>0</v>
      </c>
      <c r="E3" s="42">
        <v>1</v>
      </c>
      <c r="F3" s="42">
        <v>1</v>
      </c>
      <c r="G3" s="42">
        <v>0</v>
      </c>
      <c r="H3" s="42">
        <v>579</v>
      </c>
      <c r="I3" s="42">
        <v>171</v>
      </c>
      <c r="J3" s="43">
        <f t="shared" ref="J3:J10" si="1">SUM(H3/I3)</f>
        <v>3.3859649122807016</v>
      </c>
      <c r="K3" s="41">
        <f>+(C3*5)+(D3*3)+(F3)+(G3*2)</f>
        <v>46</v>
      </c>
    </row>
    <row r="4" spans="1:11" ht="16.5">
      <c r="A4" s="74" t="s">
        <v>28</v>
      </c>
      <c r="B4" s="58">
        <f t="shared" si="0"/>
        <v>8</v>
      </c>
      <c r="C4" s="40">
        <v>7</v>
      </c>
      <c r="D4" s="40">
        <v>0</v>
      </c>
      <c r="E4" s="40">
        <v>1</v>
      </c>
      <c r="F4" s="40">
        <v>0</v>
      </c>
      <c r="G4" s="40">
        <v>0</v>
      </c>
      <c r="H4" s="40">
        <v>315</v>
      </c>
      <c r="I4" s="40">
        <v>175</v>
      </c>
      <c r="J4" s="43">
        <f t="shared" si="1"/>
        <v>1.8</v>
      </c>
      <c r="K4" s="41">
        <f>+(C4*5)+(D4*3)+(F4)+(G4*2)</f>
        <v>35</v>
      </c>
    </row>
    <row r="5" spans="1:11" ht="16.5">
      <c r="A5" s="61" t="s">
        <v>56</v>
      </c>
      <c r="B5" s="58">
        <f t="shared" si="0"/>
        <v>6</v>
      </c>
      <c r="C5" s="42">
        <v>4</v>
      </c>
      <c r="D5" s="42">
        <v>0</v>
      </c>
      <c r="E5" s="42">
        <v>2</v>
      </c>
      <c r="F5" s="42">
        <v>0</v>
      </c>
      <c r="G5" s="42">
        <v>0</v>
      </c>
      <c r="H5" s="42">
        <v>262</v>
      </c>
      <c r="I5" s="42">
        <v>134</v>
      </c>
      <c r="J5" s="43">
        <f t="shared" si="1"/>
        <v>1.955223880597015</v>
      </c>
      <c r="K5" s="41">
        <f>+(C5*5)+(D5*3)+(F5)+(G5*2)</f>
        <v>20</v>
      </c>
    </row>
    <row r="6" spans="1:11" ht="16.5">
      <c r="A6" s="61" t="s">
        <v>54</v>
      </c>
      <c r="B6" s="58">
        <f t="shared" si="0"/>
        <v>7</v>
      </c>
      <c r="C6" s="40">
        <v>4</v>
      </c>
      <c r="D6" s="40">
        <v>0</v>
      </c>
      <c r="E6" s="40">
        <v>3</v>
      </c>
      <c r="F6" s="40">
        <v>0</v>
      </c>
      <c r="G6" s="40">
        <v>0</v>
      </c>
      <c r="H6" s="40">
        <v>183</v>
      </c>
      <c r="I6" s="40">
        <v>191</v>
      </c>
      <c r="J6" s="43">
        <f t="shared" si="1"/>
        <v>0.95811518324607325</v>
      </c>
      <c r="K6" s="41">
        <f>+(C6*5)+(D6*3)+(F6)+(G6*2)</f>
        <v>20</v>
      </c>
    </row>
    <row r="7" spans="1:11" ht="16.5">
      <c r="A7" s="61" t="s">
        <v>31</v>
      </c>
      <c r="B7" s="58">
        <f t="shared" si="0"/>
        <v>6</v>
      </c>
      <c r="C7" s="42">
        <v>3</v>
      </c>
      <c r="D7" s="42">
        <v>0</v>
      </c>
      <c r="E7" s="42">
        <v>3</v>
      </c>
      <c r="F7" s="42">
        <v>2</v>
      </c>
      <c r="G7" s="42">
        <v>1</v>
      </c>
      <c r="H7" s="42">
        <v>242</v>
      </c>
      <c r="I7" s="42">
        <v>246</v>
      </c>
      <c r="J7" s="43">
        <f t="shared" si="1"/>
        <v>0.98373983739837401</v>
      </c>
      <c r="K7" s="41">
        <f>+(C7*5)+(D7*3)+(F7)+(G7*2)</f>
        <v>19</v>
      </c>
    </row>
    <row r="8" spans="1:11" ht="16.5">
      <c r="A8" s="61" t="s">
        <v>68</v>
      </c>
      <c r="B8" s="58">
        <f t="shared" si="0"/>
        <v>8</v>
      </c>
      <c r="C8" s="42">
        <v>3</v>
      </c>
      <c r="D8" s="42">
        <v>0</v>
      </c>
      <c r="E8" s="42">
        <v>5</v>
      </c>
      <c r="F8" s="42">
        <v>0</v>
      </c>
      <c r="G8" s="42">
        <v>0</v>
      </c>
      <c r="H8" s="42">
        <v>90</v>
      </c>
      <c r="I8" s="42">
        <v>231</v>
      </c>
      <c r="J8" s="43">
        <f t="shared" si="1"/>
        <v>0.38961038961038963</v>
      </c>
      <c r="K8" s="41">
        <v>11</v>
      </c>
    </row>
    <row r="9" spans="1:11" ht="18.75" customHeight="1">
      <c r="A9" s="61" t="s">
        <v>66</v>
      </c>
      <c r="B9" s="58">
        <f t="shared" si="0"/>
        <v>8</v>
      </c>
      <c r="C9" s="42">
        <v>0</v>
      </c>
      <c r="D9" s="42">
        <v>0</v>
      </c>
      <c r="E9" s="42">
        <v>8</v>
      </c>
      <c r="F9" s="42">
        <v>1</v>
      </c>
      <c r="G9" s="42">
        <v>1</v>
      </c>
      <c r="H9" s="42">
        <v>85</v>
      </c>
      <c r="I9" s="42">
        <v>375</v>
      </c>
      <c r="J9" s="43">
        <f t="shared" si="1"/>
        <v>0.22666666666666666</v>
      </c>
      <c r="K9" s="41">
        <f>+(C9*5)+(D9*3)+(F9)+(G9*2)</f>
        <v>3</v>
      </c>
    </row>
    <row r="10" spans="1:11" ht="16.5">
      <c r="A10" s="61" t="s">
        <v>67</v>
      </c>
      <c r="B10" s="58">
        <f t="shared" si="0"/>
        <v>6</v>
      </c>
      <c r="C10" s="40">
        <v>0</v>
      </c>
      <c r="D10" s="40">
        <v>0</v>
      </c>
      <c r="E10" s="40">
        <v>6</v>
      </c>
      <c r="F10" s="40">
        <v>2</v>
      </c>
      <c r="G10" s="40">
        <v>1</v>
      </c>
      <c r="H10" s="40">
        <v>87</v>
      </c>
      <c r="I10" s="40">
        <v>182</v>
      </c>
      <c r="J10" s="43">
        <f t="shared" si="1"/>
        <v>0.47802197802197804</v>
      </c>
      <c r="K10" s="41">
        <v>2</v>
      </c>
    </row>
    <row r="11" spans="1:11" ht="16.5">
      <c r="A11" s="31" t="s">
        <v>22</v>
      </c>
      <c r="B11" s="32"/>
      <c r="C11" s="32"/>
      <c r="D11" s="32"/>
      <c r="E11" s="32"/>
      <c r="F11" s="16"/>
      <c r="G11" s="16"/>
      <c r="H11" s="16"/>
      <c r="I11" s="16"/>
      <c r="J11" s="16"/>
      <c r="K11" s="16"/>
    </row>
    <row r="12" spans="1:11" ht="16.5">
      <c r="A12" s="15" t="s">
        <v>23</v>
      </c>
      <c r="B12" s="15"/>
      <c r="C12" s="15"/>
      <c r="D12" s="15"/>
      <c r="E12" s="15"/>
      <c r="F12" s="16"/>
      <c r="G12" s="16"/>
      <c r="H12" s="16"/>
      <c r="I12" s="16"/>
      <c r="J12" s="16"/>
      <c r="K12" s="16"/>
    </row>
    <row r="13" spans="1:11" ht="16.5">
      <c r="A13" s="15" t="s">
        <v>21</v>
      </c>
      <c r="B13" s="15"/>
      <c r="C13" s="15"/>
      <c r="D13" s="15"/>
      <c r="E13" s="15"/>
      <c r="F13" s="24"/>
      <c r="G13" s="24"/>
      <c r="H13" s="24"/>
      <c r="I13" s="24"/>
      <c r="J13" s="24"/>
      <c r="K13" s="24"/>
    </row>
    <row r="14" spans="1:11" ht="16.5">
      <c r="A14" s="26"/>
      <c r="B14" s="26"/>
      <c r="C14" s="26"/>
      <c r="D14" s="26"/>
      <c r="E14" s="26"/>
      <c r="F14" s="24"/>
      <c r="G14" s="24"/>
      <c r="H14" s="24"/>
      <c r="I14" s="24"/>
      <c r="J14" s="24"/>
      <c r="K14" s="24"/>
    </row>
    <row r="15" spans="1:11" ht="16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6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6.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sortState ref="A3:K10">
    <sortCondition descending="1" ref="K3:K10"/>
    <sortCondition descending="1" ref="J3:J10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Premier</vt:lpstr>
      <vt:lpstr>Div 1</vt:lpstr>
      <vt:lpstr>Div 2</vt:lpstr>
      <vt:lpstr>Div 3</vt:lpstr>
      <vt:lpstr>Div 4</vt:lpstr>
      <vt:lpstr>Premier!Print_Area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2016-03-07T20:36:42Z</dcterms:created>
  <dcterms:modified xsi:type="dcterms:W3CDTF">2024-01-07T23:08:02Z</dcterms:modified>
</cp:coreProperties>
</file>